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40" tabRatio="575" activeTab="0"/>
  </bookViews>
  <sheets>
    <sheet name="Blank" sheetId="1" r:id="rId1"/>
  </sheets>
  <definedNames>
    <definedName name="_xlnm.Print_Area" localSheetId="0">'Blank'!$A$1:$J$42</definedName>
  </definedNames>
  <calcPr fullCalcOnLoad="1"/>
</workbook>
</file>

<file path=xl/sharedStrings.xml><?xml version="1.0" encoding="utf-8"?>
<sst xmlns="http://schemas.openxmlformats.org/spreadsheetml/2006/main" count="79" uniqueCount="50">
  <si>
    <t>BOD</t>
  </si>
  <si>
    <t>SCF</t>
  </si>
  <si>
    <t>AVERAGE SCF:</t>
  </si>
  <si>
    <t>AVERAGE GGA:</t>
  </si>
  <si>
    <t>AVERAGE BLANKS:</t>
  </si>
  <si>
    <t>Technician:</t>
  </si>
  <si>
    <t>Initial DO</t>
  </si>
  <si>
    <t>Final DO</t>
  </si>
  <si>
    <t>Date In:</t>
  </si>
  <si>
    <t>Date Out:</t>
  </si>
  <si>
    <t>B1</t>
  </si>
  <si>
    <t>B2</t>
  </si>
  <si>
    <t>B1 - B2</t>
  </si>
  <si>
    <t>(B1-B2)f</t>
  </si>
  <si>
    <t>Vol. (mL)</t>
  </si>
  <si>
    <t>of sample</t>
  </si>
  <si>
    <t>of PolySeed</t>
  </si>
  <si>
    <t>of GGA</t>
  </si>
  <si>
    <t>D1</t>
  </si>
  <si>
    <t>D2</t>
  </si>
  <si>
    <t>D1-D2</t>
  </si>
  <si>
    <t>(D1-D2)-(B1-B2)f</t>
  </si>
  <si>
    <t>Dil. Factor</t>
  </si>
  <si>
    <t>P</t>
  </si>
  <si>
    <r>
      <t>AVERAGE BOD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:</t>
    </r>
  </si>
  <si>
    <t>&gt; 2mg/L</t>
  </si>
  <si>
    <t>Dep. Must be</t>
  </si>
  <si>
    <t>&gt; 1mg/L</t>
  </si>
  <si>
    <t>DEP MUST BE &lt;0.2 mgL</t>
  </si>
  <si>
    <t>Depletion</t>
  </si>
  <si>
    <t>% Dep.</t>
  </si>
  <si>
    <t>Net. Dep</t>
  </si>
  <si>
    <t>Sample BOD</t>
  </si>
  <si>
    <t>Net Dep</t>
  </si>
  <si>
    <t>Bottle #</t>
  </si>
  <si>
    <t>Temp In:</t>
  </si>
  <si>
    <t>Temp Out:</t>
  </si>
  <si>
    <t xml:space="preserve">Product Lot # : </t>
  </si>
  <si>
    <t>Notes:</t>
  </si>
  <si>
    <t>1. BLANKS:     Checks the BOD water &amp; BOD bottles</t>
  </si>
  <si>
    <r>
      <t>f=</t>
    </r>
    <r>
      <rPr>
        <sz val="10"/>
        <color indexed="10"/>
        <rFont val="Arial"/>
        <family val="2"/>
      </rPr>
      <t>ml of PS used in samples/GGA</t>
    </r>
  </si>
  <si>
    <r>
      <t>4.  SAMPLES:     Calculates the BOD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of the Sample</t>
    </r>
  </si>
  <si>
    <t xml:space="preserve"> Must be between: 0.6-1.0</t>
  </si>
  <si>
    <t xml:space="preserve">3. GGA STANDARD:     Tests the seed against prepared STD                                         </t>
  </si>
  <si>
    <t>[(D1-D2)-(B1-B2)f]/P</t>
  </si>
  <si>
    <t>Must be:  198 ± 30.5</t>
  </si>
  <si>
    <t xml:space="preserve">2. SEEDED CONTROLS (SCF):     Calculates the effect of PolySeed Nx                     </t>
  </si>
  <si>
    <t>Note:  This calculator does not take out SCF's that fall outside of the 0.6-1.0 range.  Nor does it take out GGA's that fall outside of the 198 ± 30.5 range</t>
  </si>
  <si>
    <t>Calculation uses the average SCF from cell H21</t>
  </si>
  <si>
    <t xml:space="preserve">Calculation uses the average SCF from cell H21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</si>
</sst>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[$-409]dddd\,\ mmmm\ dd\,\ yyyy"/>
    <numFmt numFmtId="172" formatCode="mm/dd/yy;@"/>
    <numFmt numFmtId="173" formatCode="m/d;@"/>
    <numFmt numFmtId="174" formatCode="[$-409]d\-mm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vertAlign val="subscript"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vertAlign val="subscript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/>
      <protection/>
    </xf>
    <xf numFmtId="165" fontId="0" fillId="2" borderId="1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164" fontId="0" fillId="2" borderId="6" xfId="0" applyNumberFormat="1" applyFill="1" applyBorder="1" applyAlignment="1" applyProtection="1">
      <alignment/>
      <protection/>
    </xf>
    <xf numFmtId="165" fontId="0" fillId="2" borderId="6" xfId="0" applyNumberFormat="1" applyFill="1" applyBorder="1" applyAlignment="1" applyProtection="1">
      <alignment/>
      <protection/>
    </xf>
    <xf numFmtId="0" fontId="0" fillId="3" borderId="6" xfId="0" applyFill="1" applyBorder="1" applyAlignment="1" applyProtection="1">
      <alignment horizontal="center"/>
      <protection/>
    </xf>
    <xf numFmtId="167" fontId="0" fillId="2" borderId="7" xfId="0" applyNumberFormat="1" applyFill="1" applyBorder="1" applyAlignment="1" applyProtection="1">
      <alignment/>
      <protection/>
    </xf>
    <xf numFmtId="167" fontId="0" fillId="2" borderId="8" xfId="0" applyNumberFormat="1" applyFill="1" applyBorder="1" applyAlignment="1" applyProtection="1">
      <alignment/>
      <protection/>
    </xf>
    <xf numFmtId="2" fontId="0" fillId="3" borderId="6" xfId="0" applyNumberFormat="1" applyFill="1" applyBorder="1" applyAlignment="1" applyProtection="1">
      <alignment/>
      <protection/>
    </xf>
    <xf numFmtId="164" fontId="0" fillId="3" borderId="6" xfId="0" applyNumberFormat="1" applyFill="1" applyBorder="1" applyAlignment="1" applyProtection="1">
      <alignment/>
      <protection/>
    </xf>
    <xf numFmtId="165" fontId="0" fillId="3" borderId="7" xfId="0" applyNumberFormat="1" applyFill="1" applyBorder="1" applyAlignment="1" applyProtection="1">
      <alignment/>
      <protection/>
    </xf>
    <xf numFmtId="2" fontId="0" fillId="3" borderId="9" xfId="0" applyNumberFormat="1" applyFill="1" applyBorder="1" applyAlignment="1" applyProtection="1">
      <alignment/>
      <protection/>
    </xf>
    <xf numFmtId="164" fontId="0" fillId="3" borderId="9" xfId="0" applyNumberFormat="1" applyFill="1" applyBorder="1" applyAlignment="1" applyProtection="1">
      <alignment/>
      <protection/>
    </xf>
    <xf numFmtId="165" fontId="0" fillId="3" borderId="10" xfId="0" applyNumberFormat="1" applyFill="1" applyBorder="1" applyAlignment="1" applyProtection="1">
      <alignment/>
      <protection/>
    </xf>
    <xf numFmtId="2" fontId="0" fillId="4" borderId="7" xfId="0" applyNumberFormat="1" applyFill="1" applyBorder="1" applyAlignment="1" applyProtection="1">
      <alignment/>
      <protection/>
    </xf>
    <xf numFmtId="167" fontId="0" fillId="2" borderId="6" xfId="0" applyNumberFormat="1" applyFill="1" applyBorder="1" applyAlignment="1" applyProtection="1">
      <alignment/>
      <protection/>
    </xf>
    <xf numFmtId="167" fontId="0" fillId="2" borderId="1" xfId="0" applyNumberFormat="1" applyFill="1" applyBorder="1" applyAlignment="1" applyProtection="1">
      <alignment/>
      <protection/>
    </xf>
    <xf numFmtId="167" fontId="0" fillId="3" borderId="6" xfId="0" applyNumberFormat="1" applyFill="1" applyBorder="1" applyAlignment="1" applyProtection="1">
      <alignment/>
      <protection/>
    </xf>
    <xf numFmtId="167" fontId="0" fillId="3" borderId="9" xfId="0" applyNumberForma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2" fontId="0" fillId="4" borderId="1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174" fontId="0" fillId="0" borderId="11" xfId="0" applyNumberFormat="1" applyFont="1" applyFill="1" applyBorder="1" applyAlignment="1" applyProtection="1">
      <alignment horizontal="center"/>
      <protection locked="0"/>
    </xf>
    <xf numFmtId="16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16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5" fontId="0" fillId="2" borderId="12" xfId="0" applyNumberFormat="1" applyFill="1" applyBorder="1" applyAlignment="1" applyProtection="1">
      <alignment horizontal="center" wrapText="1"/>
      <protection/>
    </xf>
    <xf numFmtId="165" fontId="0" fillId="2" borderId="13" xfId="0" applyNumberFormat="1" applyFill="1" applyBorder="1" applyAlignment="1" applyProtection="1">
      <alignment horizontal="center" wrapText="1"/>
      <protection/>
    </xf>
    <xf numFmtId="165" fontId="0" fillId="2" borderId="12" xfId="0" applyNumberForma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 wrapText="1"/>
      <protection/>
    </xf>
    <xf numFmtId="0" fontId="0" fillId="2" borderId="12" xfId="0" applyFill="1" applyBorder="1" applyAlignment="1" applyProtection="1">
      <alignment horizontal="center" wrapText="1"/>
      <protection/>
    </xf>
    <xf numFmtId="165" fontId="0" fillId="5" borderId="13" xfId="0" applyNumberFormat="1" applyFill="1" applyBorder="1" applyAlignment="1" applyProtection="1">
      <alignment horizontal="center"/>
      <protection/>
    </xf>
    <xf numFmtId="165" fontId="0" fillId="5" borderId="13" xfId="0" applyNumberFormat="1" applyFill="1" applyBorder="1" applyAlignment="1" applyProtection="1">
      <alignment horizontal="center" wrapText="1"/>
      <protection/>
    </xf>
    <xf numFmtId="0" fontId="0" fillId="5" borderId="13" xfId="0" applyFill="1" applyBorder="1" applyAlignment="1" applyProtection="1">
      <alignment horizontal="center" wrapText="1"/>
      <protection/>
    </xf>
    <xf numFmtId="165" fontId="0" fillId="5" borderId="12" xfId="0" applyNumberFormat="1" applyFill="1" applyBorder="1" applyAlignment="1" applyProtection="1">
      <alignment horizontal="center"/>
      <protection/>
    </xf>
    <xf numFmtId="167" fontId="0" fillId="5" borderId="6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wrapText="1"/>
      <protection/>
    </xf>
    <xf numFmtId="0" fontId="5" fillId="5" borderId="12" xfId="0" applyFont="1" applyFill="1" applyBorder="1" applyAlignment="1" applyProtection="1">
      <alignment horizontal="center"/>
      <protection/>
    </xf>
    <xf numFmtId="165" fontId="5" fillId="5" borderId="12" xfId="0" applyNumberFormat="1" applyFont="1" applyFill="1" applyBorder="1" applyAlignment="1" applyProtection="1">
      <alignment horizontal="center" wrapText="1"/>
      <protection/>
    </xf>
    <xf numFmtId="2" fontId="0" fillId="5" borderId="6" xfId="0" applyNumberFormat="1" applyFill="1" applyBorder="1" applyAlignment="1" applyProtection="1">
      <alignment/>
      <protection/>
    </xf>
    <xf numFmtId="2" fontId="0" fillId="5" borderId="14" xfId="0" applyNumberFormat="1" applyFill="1" applyBorder="1" applyAlignment="1" applyProtection="1">
      <alignment/>
      <protection/>
    </xf>
    <xf numFmtId="2" fontId="0" fillId="5" borderId="9" xfId="0" applyNumberFormat="1" applyFill="1" applyBorder="1" applyAlignment="1" applyProtection="1">
      <alignment/>
      <protection/>
    </xf>
    <xf numFmtId="2" fontId="0" fillId="5" borderId="6" xfId="0" applyNumberFormat="1" applyFill="1" applyBorder="1" applyAlignment="1" applyProtection="1">
      <alignment horizontal="center"/>
      <protection/>
    </xf>
    <xf numFmtId="2" fontId="0" fillId="5" borderId="9" xfId="0" applyNumberFormat="1" applyFill="1" applyBorder="1" applyAlignment="1" applyProtection="1">
      <alignment horizontal="center"/>
      <protection/>
    </xf>
    <xf numFmtId="167" fontId="0" fillId="5" borderId="9" xfId="0" applyNumberFormat="1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4" fontId="0" fillId="6" borderId="5" xfId="0" applyNumberFormat="1" applyFill="1" applyBorder="1" applyAlignment="1" applyProtection="1">
      <alignment/>
      <protection/>
    </xf>
    <xf numFmtId="0" fontId="0" fillId="3" borderId="9" xfId="0" applyFill="1" applyBorder="1" applyAlignment="1" applyProtection="1">
      <alignment horizontal="center"/>
      <protection/>
    </xf>
    <xf numFmtId="167" fontId="0" fillId="2" borderId="9" xfId="0" applyNumberFormat="1" applyFill="1" applyBorder="1" applyAlignment="1" applyProtection="1">
      <alignment/>
      <protection/>
    </xf>
    <xf numFmtId="164" fontId="0" fillId="2" borderId="9" xfId="0" applyNumberFormat="1" applyFill="1" applyBorder="1" applyAlignment="1" applyProtection="1">
      <alignment/>
      <protection/>
    </xf>
    <xf numFmtId="165" fontId="0" fillId="2" borderId="9" xfId="0" applyNumberFormat="1" applyFill="1" applyBorder="1" applyAlignment="1" applyProtection="1">
      <alignment/>
      <protection/>
    </xf>
    <xf numFmtId="167" fontId="0" fillId="2" borderId="10" xfId="0" applyNumberForma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 applyProtection="1">
      <alignment horizontal="center"/>
      <protection locked="0"/>
    </xf>
    <xf numFmtId="1" fontId="0" fillId="5" borderId="14" xfId="0" applyNumberFormat="1" applyFill="1" applyBorder="1" applyAlignment="1" applyProtection="1">
      <alignment horizontal="center"/>
      <protection/>
    </xf>
    <xf numFmtId="1" fontId="0" fillId="5" borderId="6" xfId="0" applyNumberFormat="1" applyFill="1" applyBorder="1" applyAlignment="1" applyProtection="1">
      <alignment horizontal="center"/>
      <protection/>
    </xf>
    <xf numFmtId="1" fontId="0" fillId="5" borderId="9" xfId="0" applyNumberFormat="1" applyFill="1" applyBorder="1" applyAlignment="1" applyProtection="1">
      <alignment horizontal="center"/>
      <protection/>
    </xf>
    <xf numFmtId="167" fontId="0" fillId="5" borderId="15" xfId="0" applyNumberFormat="1" applyFill="1" applyBorder="1" applyAlignment="1" applyProtection="1">
      <alignment/>
      <protection/>
    </xf>
    <xf numFmtId="167" fontId="0" fillId="5" borderId="16" xfId="0" applyNumberFormat="1" applyFill="1" applyBorder="1" applyAlignment="1" applyProtection="1">
      <alignment/>
      <protection/>
    </xf>
    <xf numFmtId="165" fontId="0" fillId="2" borderId="17" xfId="0" applyNumberFormat="1" applyFill="1" applyBorder="1" applyAlignment="1" applyProtection="1">
      <alignment horizontal="center" wrapText="1"/>
      <protection/>
    </xf>
    <xf numFmtId="1" fontId="0" fillId="2" borderId="14" xfId="0" applyNumberFormat="1" applyFill="1" applyBorder="1" applyAlignment="1" applyProtection="1">
      <alignment horizontal="center"/>
      <protection/>
    </xf>
    <xf numFmtId="1" fontId="0" fillId="2" borderId="6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center"/>
      <protection/>
    </xf>
    <xf numFmtId="0" fontId="1" fillId="6" borderId="18" xfId="0" applyFont="1" applyFill="1" applyBorder="1" applyAlignment="1" applyProtection="1">
      <alignment/>
      <protection/>
    </xf>
    <xf numFmtId="167" fontId="1" fillId="6" borderId="18" xfId="0" applyNumberFormat="1" applyFont="1" applyFill="1" applyBorder="1" applyAlignment="1" applyProtection="1">
      <alignment/>
      <protection/>
    </xf>
    <xf numFmtId="2" fontId="1" fillId="6" borderId="19" xfId="0" applyNumberFormat="1" applyFont="1" applyFill="1" applyBorder="1" applyAlignment="1" applyProtection="1">
      <alignment/>
      <protection/>
    </xf>
    <xf numFmtId="167" fontId="1" fillId="6" borderId="20" xfId="0" applyNumberFormat="1" applyFont="1" applyFill="1" applyBorder="1" applyAlignment="1" applyProtection="1">
      <alignment/>
      <protection/>
    </xf>
    <xf numFmtId="0" fontId="1" fillId="6" borderId="5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65" fontId="0" fillId="2" borderId="17" xfId="0" applyNumberForma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4" borderId="21" xfId="0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0" fontId="0" fillId="4" borderId="23" xfId="0" applyFill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/>
      <protection/>
    </xf>
    <xf numFmtId="0" fontId="6" fillId="5" borderId="18" xfId="0" applyFont="1" applyFill="1" applyBorder="1" applyAlignment="1" applyProtection="1">
      <alignment/>
      <protection/>
    </xf>
    <xf numFmtId="165" fontId="6" fillId="2" borderId="24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/>
    </xf>
    <xf numFmtId="167" fontId="5" fillId="0" borderId="3" xfId="0" applyNumberFormat="1" applyFont="1" applyBorder="1" applyAlignment="1" applyProtection="1">
      <alignment/>
      <protection/>
    </xf>
    <xf numFmtId="2" fontId="0" fillId="5" borderId="7" xfId="0" applyNumberFormat="1" applyFill="1" applyBorder="1" applyAlignment="1" applyProtection="1">
      <alignment horizontal="center"/>
      <protection/>
    </xf>
    <xf numFmtId="2" fontId="0" fillId="5" borderId="10" xfId="0" applyNumberFormat="1" applyFill="1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0" fillId="5" borderId="25" xfId="0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12" fillId="2" borderId="31" xfId="0" applyFont="1" applyFill="1" applyBorder="1" applyAlignment="1" applyProtection="1">
      <alignment/>
      <protection/>
    </xf>
    <xf numFmtId="0" fontId="0" fillId="2" borderId="35" xfId="0" applyFont="1" applyFill="1" applyBorder="1" applyAlignment="1">
      <alignment/>
    </xf>
    <xf numFmtId="0" fontId="6" fillId="4" borderId="18" xfId="0" applyFont="1" applyFill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5" xfId="0" applyBorder="1" applyAlignment="1" applyProtection="1">
      <alignment wrapText="1"/>
      <protection/>
    </xf>
    <xf numFmtId="0" fontId="0" fillId="0" borderId="2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0" xfId="0" applyBorder="1" applyAlignment="1">
      <alignment wrapText="1"/>
    </xf>
    <xf numFmtId="0" fontId="10" fillId="2" borderId="25" xfId="0" applyFont="1" applyFill="1" applyBorder="1" applyAlignment="1" applyProtection="1">
      <alignment/>
      <protection/>
    </xf>
    <xf numFmtId="0" fontId="10" fillId="3" borderId="25" xfId="0" applyFont="1" applyFill="1" applyBorder="1" applyAlignment="1" applyProtection="1">
      <alignment/>
      <protection/>
    </xf>
    <xf numFmtId="0" fontId="11" fillId="0" borderId="2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4" borderId="25" xfId="0" applyFont="1" applyFill="1" applyBorder="1" applyAlignment="1" applyProtection="1">
      <alignment/>
      <protection/>
    </xf>
    <xf numFmtId="0" fontId="10" fillId="0" borderId="2" xfId="0" applyFont="1" applyBorder="1" applyAlignment="1">
      <alignment/>
    </xf>
    <xf numFmtId="0" fontId="10" fillId="0" borderId="27" xfId="0" applyFont="1" applyBorder="1" applyAlignment="1">
      <alignment/>
    </xf>
    <xf numFmtId="2" fontId="1" fillId="6" borderId="36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19050</xdr:rowOff>
    </xdr:from>
    <xdr:to>
      <xdr:col>9</xdr:col>
      <xdr:colOff>790575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9050"/>
          <a:ext cx="2266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85" zoomScaleNormal="85" workbookViewId="0" topLeftCell="A1">
      <selection activeCell="J30" sqref="J30"/>
    </sheetView>
  </sheetViews>
  <sheetFormatPr defaultColWidth="9.140625" defaultRowHeight="12.75"/>
  <cols>
    <col min="1" max="4" width="16.7109375" style="1" customWidth="1"/>
    <col min="5" max="5" width="10.421875" style="1" bestFit="1" customWidth="1"/>
    <col min="6" max="6" width="14.8515625" style="1" bestFit="1" customWidth="1"/>
    <col min="7" max="7" width="10.140625" style="1" customWidth="1"/>
    <col min="8" max="8" width="13.140625" style="1" customWidth="1"/>
    <col min="9" max="9" width="11.57421875" style="1" customWidth="1"/>
    <col min="10" max="10" width="16.00390625" style="1" customWidth="1"/>
    <col min="11" max="16384" width="9.140625" style="1" customWidth="1"/>
  </cols>
  <sheetData>
    <row r="1" spans="1:10" ht="18" customHeight="1" thickBot="1">
      <c r="A1" s="102" t="s">
        <v>37</v>
      </c>
      <c r="B1" s="35"/>
      <c r="C1" s="33" t="s">
        <v>5</v>
      </c>
      <c r="D1" s="38"/>
      <c r="E1" s="32"/>
      <c r="F1" s="7"/>
      <c r="G1" s="7"/>
      <c r="H1" s="7"/>
      <c r="I1" s="98"/>
      <c r="J1" s="111"/>
    </row>
    <row r="2" spans="1:10" ht="18" customHeight="1" thickBot="1">
      <c r="A2" s="103" t="s">
        <v>8</v>
      </c>
      <c r="B2" s="36"/>
      <c r="C2" s="10" t="s">
        <v>9</v>
      </c>
      <c r="D2" s="39"/>
      <c r="E2" s="3"/>
      <c r="F2" s="3"/>
      <c r="G2" s="3"/>
      <c r="H2" s="10"/>
      <c r="I2" s="75"/>
      <c r="J2" s="112"/>
    </row>
    <row r="3" spans="1:10" ht="18" customHeight="1" thickBot="1">
      <c r="A3" s="104" t="s">
        <v>35</v>
      </c>
      <c r="B3" s="37"/>
      <c r="C3" s="34" t="s">
        <v>36</v>
      </c>
      <c r="D3" s="40"/>
      <c r="E3" s="10"/>
      <c r="F3" s="3"/>
      <c r="G3" s="3"/>
      <c r="H3" s="10"/>
      <c r="I3" s="76"/>
      <c r="J3" s="112"/>
    </row>
    <row r="4" spans="1:10" ht="18" customHeight="1" thickBot="1">
      <c r="A4" s="137" t="s">
        <v>47</v>
      </c>
      <c r="B4" s="138"/>
      <c r="C4" s="138"/>
      <c r="D4" s="138"/>
      <c r="E4" s="3"/>
      <c r="F4" s="105" t="s">
        <v>38</v>
      </c>
      <c r="G4" s="3"/>
      <c r="H4" s="10"/>
      <c r="I4" s="76"/>
      <c r="J4" s="113"/>
    </row>
    <row r="5" spans="1:10" ht="18" customHeight="1" thickBot="1">
      <c r="A5" s="139"/>
      <c r="B5" s="140"/>
      <c r="C5" s="140"/>
      <c r="D5" s="140"/>
      <c r="E5" s="30"/>
      <c r="F5" s="148"/>
      <c r="G5" s="149"/>
      <c r="H5" s="149"/>
      <c r="I5" s="150"/>
      <c r="J5" s="94"/>
    </row>
    <row r="6" spans="1:10" ht="15.75" customHeight="1">
      <c r="A6" s="165" t="s">
        <v>39</v>
      </c>
      <c r="B6" s="166"/>
      <c r="C6" s="166"/>
      <c r="D6" s="167"/>
      <c r="E6" s="3"/>
      <c r="F6" s="151"/>
      <c r="G6" s="152"/>
      <c r="H6" s="152"/>
      <c r="I6" s="153"/>
      <c r="J6" s="94"/>
    </row>
    <row r="7" spans="1:10" ht="15.75" customHeight="1" thickBot="1">
      <c r="A7" s="145" t="s">
        <v>28</v>
      </c>
      <c r="B7" s="146"/>
      <c r="C7" s="146"/>
      <c r="D7" s="147"/>
      <c r="E7" s="3"/>
      <c r="F7" s="151"/>
      <c r="G7" s="152"/>
      <c r="H7" s="152"/>
      <c r="I7" s="153"/>
      <c r="J7" s="94"/>
    </row>
    <row r="8" spans="1:10" s="2" customFormat="1" ht="13.5" thickBot="1">
      <c r="A8" s="95" t="s">
        <v>34</v>
      </c>
      <c r="B8" s="96" t="s">
        <v>6</v>
      </c>
      <c r="C8" s="96" t="s">
        <v>7</v>
      </c>
      <c r="D8" s="97" t="s">
        <v>29</v>
      </c>
      <c r="E8" s="4"/>
      <c r="F8" s="151"/>
      <c r="G8" s="152"/>
      <c r="H8" s="152"/>
      <c r="I8" s="153"/>
      <c r="J8" s="94"/>
    </row>
    <row r="9" spans="1:10" ht="12.75">
      <c r="A9" s="125"/>
      <c r="B9" s="131"/>
      <c r="C9" s="131"/>
      <c r="D9" s="24">
        <f>+B9-C9</f>
        <v>0</v>
      </c>
      <c r="E9" s="3"/>
      <c r="F9" s="151"/>
      <c r="G9" s="152"/>
      <c r="H9" s="152"/>
      <c r="I9" s="153"/>
      <c r="J9" s="94"/>
    </row>
    <row r="10" spans="1:10" ht="13.5" thickBot="1">
      <c r="A10" s="126"/>
      <c r="B10" s="135"/>
      <c r="C10" s="135"/>
      <c r="D10" s="31">
        <f>+B10-C10</f>
        <v>0</v>
      </c>
      <c r="E10" s="3"/>
      <c r="F10" s="154"/>
      <c r="G10" s="155"/>
      <c r="H10" s="155"/>
      <c r="I10" s="156"/>
      <c r="J10" s="94"/>
    </row>
    <row r="11" spans="1:10" ht="13.5" thickBot="1">
      <c r="A11" s="107"/>
      <c r="B11" s="168" t="s">
        <v>4</v>
      </c>
      <c r="C11" s="169"/>
      <c r="D11" s="88">
        <f>AVERAGE(D9:D10)</f>
        <v>0</v>
      </c>
      <c r="E11" s="3"/>
      <c r="F11" s="41"/>
      <c r="G11" s="41"/>
      <c r="H11" s="41"/>
      <c r="I11" s="41"/>
      <c r="J11" s="94"/>
    </row>
    <row r="12" spans="1:10" ht="13.5" thickBot="1">
      <c r="A12" s="106"/>
      <c r="B12" s="3"/>
      <c r="C12" s="3"/>
      <c r="D12" s="3"/>
      <c r="E12" s="3"/>
      <c r="F12" s="3"/>
      <c r="G12" s="3"/>
      <c r="H12" s="3"/>
      <c r="I12" s="3"/>
      <c r="J12" s="8"/>
    </row>
    <row r="13" spans="1:10" ht="15">
      <c r="A13" s="157" t="s">
        <v>46</v>
      </c>
      <c r="B13" s="142"/>
      <c r="C13" s="142"/>
      <c r="D13" s="142"/>
      <c r="E13" s="142"/>
      <c r="F13" s="159" t="s">
        <v>42</v>
      </c>
      <c r="G13" s="160"/>
      <c r="H13" s="161"/>
      <c r="I13" s="3"/>
      <c r="J13" s="8"/>
    </row>
    <row r="14" spans="1:10" ht="13.5" thickBot="1">
      <c r="A14" s="143" t="s">
        <v>40</v>
      </c>
      <c r="B14" s="144"/>
      <c r="C14" s="101">
        <v>4</v>
      </c>
      <c r="D14" s="52"/>
      <c r="E14" s="52"/>
      <c r="F14" s="162"/>
      <c r="G14" s="163"/>
      <c r="H14" s="164"/>
      <c r="I14" s="3"/>
      <c r="J14" s="8"/>
    </row>
    <row r="15" spans="1:10" ht="12.75">
      <c r="A15" s="93" t="s">
        <v>34</v>
      </c>
      <c r="B15" s="82" t="s">
        <v>14</v>
      </c>
      <c r="C15" s="82" t="s">
        <v>6</v>
      </c>
      <c r="D15" s="43" t="s">
        <v>7</v>
      </c>
      <c r="E15" s="45" t="s">
        <v>29</v>
      </c>
      <c r="F15" s="45" t="s">
        <v>30</v>
      </c>
      <c r="G15" s="45" t="s">
        <v>0</v>
      </c>
      <c r="H15" s="45" t="s">
        <v>1</v>
      </c>
      <c r="I15" s="3"/>
      <c r="J15" s="8"/>
    </row>
    <row r="16" spans="1:10" ht="13.5" thickBot="1">
      <c r="A16" s="44"/>
      <c r="B16" s="42" t="s">
        <v>16</v>
      </c>
      <c r="C16" s="42" t="s">
        <v>10</v>
      </c>
      <c r="D16" s="42" t="s">
        <v>11</v>
      </c>
      <c r="E16" s="46" t="s">
        <v>12</v>
      </c>
      <c r="F16" s="46"/>
      <c r="G16" s="46"/>
      <c r="H16" s="46" t="s">
        <v>13</v>
      </c>
      <c r="I16" s="3"/>
      <c r="J16" s="8"/>
    </row>
    <row r="17" spans="1:10" ht="12.75">
      <c r="A17" s="127"/>
      <c r="B17" s="84">
        <v>15</v>
      </c>
      <c r="C17" s="133"/>
      <c r="D17" s="131"/>
      <c r="E17" s="25">
        <f>C17-D17</f>
        <v>0</v>
      </c>
      <c r="F17" s="13" t="e">
        <f>E17/C17</f>
        <v>#DIV/0!</v>
      </c>
      <c r="G17" s="14">
        <f>E17*(300/B17)</f>
        <v>0</v>
      </c>
      <c r="H17" s="16">
        <f>G17*($C$14/300)</f>
        <v>0</v>
      </c>
      <c r="I17" s="3"/>
      <c r="J17" s="8"/>
    </row>
    <row r="18" spans="1:10" ht="12.75">
      <c r="A18" s="127"/>
      <c r="B18" s="83">
        <v>20</v>
      </c>
      <c r="C18" s="133"/>
      <c r="D18" s="131"/>
      <c r="E18" s="25">
        <f>C18-D18</f>
        <v>0</v>
      </c>
      <c r="F18" s="13" t="e">
        <f>E18/C18</f>
        <v>#DIV/0!</v>
      </c>
      <c r="G18" s="14">
        <f>E18*(300/B18)</f>
        <v>0</v>
      </c>
      <c r="H18" s="16">
        <f>G18*($C$14/300)</f>
        <v>0</v>
      </c>
      <c r="I18" s="3"/>
      <c r="J18" s="8"/>
    </row>
    <row r="19" spans="1:10" ht="12.75">
      <c r="A19" s="128"/>
      <c r="B19" s="83">
        <v>25</v>
      </c>
      <c r="C19" s="134"/>
      <c r="D19" s="135"/>
      <c r="E19" s="26">
        <f>C19-D19</f>
        <v>0</v>
      </c>
      <c r="F19" s="5" t="e">
        <f>E19/C19</f>
        <v>#DIV/0!</v>
      </c>
      <c r="G19" s="6">
        <f>E19*(300/B19)</f>
        <v>0</v>
      </c>
      <c r="H19" s="17">
        <f>G19*($C$14/300)</f>
        <v>0</v>
      </c>
      <c r="I19" s="3"/>
      <c r="J19" s="114"/>
    </row>
    <row r="20" spans="1:10" ht="13.5" thickBot="1">
      <c r="A20" s="129"/>
      <c r="B20" s="85">
        <v>30</v>
      </c>
      <c r="C20" s="136"/>
      <c r="D20" s="132"/>
      <c r="E20" s="71">
        <f>C20-D20</f>
        <v>0</v>
      </c>
      <c r="F20" s="72" t="e">
        <f>E20/C20</f>
        <v>#DIV/0!</v>
      </c>
      <c r="G20" s="73">
        <f>E20*(300/B20)</f>
        <v>0</v>
      </c>
      <c r="H20" s="74">
        <f>G20*($C$14/300)</f>
        <v>0</v>
      </c>
      <c r="I20" s="3"/>
      <c r="J20" s="114"/>
    </row>
    <row r="21" spans="1:10" ht="13.5" thickBot="1">
      <c r="A21" s="9"/>
      <c r="B21" s="4"/>
      <c r="C21" s="3"/>
      <c r="D21" s="3"/>
      <c r="E21" s="91" t="s">
        <v>26</v>
      </c>
      <c r="F21" s="90" t="s">
        <v>2</v>
      </c>
      <c r="G21" s="67"/>
      <c r="H21" s="89">
        <f>AVERAGE(H17:H20)</f>
        <v>0</v>
      </c>
      <c r="I21" s="3"/>
      <c r="J21" s="115"/>
    </row>
    <row r="22" spans="1:10" ht="13.5" thickBot="1">
      <c r="A22" s="9"/>
      <c r="B22" s="3"/>
      <c r="C22" s="3"/>
      <c r="D22" s="3"/>
      <c r="E22" s="92" t="s">
        <v>25</v>
      </c>
      <c r="F22" s="3"/>
      <c r="G22" s="3"/>
      <c r="H22" s="3"/>
      <c r="I22" s="3"/>
      <c r="J22" s="8"/>
    </row>
    <row r="23" spans="1:10" ht="13.5" thickBot="1">
      <c r="A23" s="9"/>
      <c r="B23" s="3"/>
      <c r="C23" s="3"/>
      <c r="D23" s="3"/>
      <c r="E23" s="3"/>
      <c r="F23" s="3"/>
      <c r="G23" s="3"/>
      <c r="H23" s="3"/>
      <c r="I23" s="3"/>
      <c r="J23" s="8"/>
    </row>
    <row r="24" spans="1:10" ht="15">
      <c r="A24" s="158" t="s">
        <v>43</v>
      </c>
      <c r="B24" s="142"/>
      <c r="C24" s="142"/>
      <c r="D24" s="142"/>
      <c r="E24" s="118"/>
      <c r="F24" s="159" t="s">
        <v>45</v>
      </c>
      <c r="G24" s="170"/>
      <c r="H24" s="171"/>
      <c r="I24" s="3"/>
      <c r="J24" s="8"/>
    </row>
    <row r="25" spans="1:10" ht="13.5" thickBot="1">
      <c r="A25" s="99" t="s">
        <v>48</v>
      </c>
      <c r="B25" s="53"/>
      <c r="C25" s="53"/>
      <c r="D25" s="54"/>
      <c r="E25" s="54"/>
      <c r="F25" s="172"/>
      <c r="G25" s="173"/>
      <c r="H25" s="174"/>
      <c r="I25" s="3"/>
      <c r="J25" s="8"/>
    </row>
    <row r="26" spans="1:11" ht="12.75">
      <c r="A26" s="55" t="s">
        <v>34</v>
      </c>
      <c r="B26" s="55" t="s">
        <v>14</v>
      </c>
      <c r="C26" s="55" t="s">
        <v>14</v>
      </c>
      <c r="D26" s="55" t="s">
        <v>6</v>
      </c>
      <c r="E26" s="55" t="s">
        <v>7</v>
      </c>
      <c r="F26" s="55" t="s">
        <v>29</v>
      </c>
      <c r="G26" s="55" t="s">
        <v>31</v>
      </c>
      <c r="H26" s="55" t="s">
        <v>30</v>
      </c>
      <c r="I26" s="55" t="s">
        <v>0</v>
      </c>
      <c r="J26" s="8"/>
      <c r="K26" s="3"/>
    </row>
    <row r="27" spans="1:11" ht="13.5" thickBot="1">
      <c r="A27" s="56"/>
      <c r="B27" s="56" t="s">
        <v>17</v>
      </c>
      <c r="C27" s="56" t="s">
        <v>16</v>
      </c>
      <c r="D27" s="56"/>
      <c r="E27" s="56"/>
      <c r="F27" s="56"/>
      <c r="G27" s="56"/>
      <c r="H27" s="56"/>
      <c r="I27" s="56"/>
      <c r="J27" s="8"/>
      <c r="K27" s="3"/>
    </row>
    <row r="28" spans="1:11" ht="12.75">
      <c r="A28" s="125"/>
      <c r="B28" s="15">
        <v>6</v>
      </c>
      <c r="C28" s="15">
        <v>4</v>
      </c>
      <c r="D28" s="131"/>
      <c r="E28" s="131"/>
      <c r="F28" s="27">
        <f>D28-E28</f>
        <v>0</v>
      </c>
      <c r="G28" s="18">
        <f>F28-H21</f>
        <v>0</v>
      </c>
      <c r="H28" s="19" t="e">
        <f>G28/D28</f>
        <v>#DIV/0!</v>
      </c>
      <c r="I28" s="20">
        <f>G28*(300/B28)</f>
        <v>0</v>
      </c>
      <c r="J28" s="8"/>
      <c r="K28" s="3"/>
    </row>
    <row r="29" spans="1:11" ht="13.5" thickBot="1">
      <c r="A29" s="130"/>
      <c r="B29" s="70">
        <v>6</v>
      </c>
      <c r="C29" s="70">
        <v>4</v>
      </c>
      <c r="D29" s="132"/>
      <c r="E29" s="132"/>
      <c r="F29" s="28">
        <f>D29-E29</f>
        <v>0</v>
      </c>
      <c r="G29" s="21">
        <f>F29-H21</f>
        <v>0</v>
      </c>
      <c r="H29" s="22" t="e">
        <f>G29/D29</f>
        <v>#DIV/0!</v>
      </c>
      <c r="I29" s="23">
        <f>G29*(300/B29)</f>
        <v>0</v>
      </c>
      <c r="J29" s="8"/>
      <c r="K29" s="3"/>
    </row>
    <row r="30" spans="1:11" ht="13.5" thickBot="1">
      <c r="A30" s="108"/>
      <c r="B30" s="68"/>
      <c r="C30" s="29"/>
      <c r="D30" s="29"/>
      <c r="E30" s="91" t="s">
        <v>26</v>
      </c>
      <c r="F30" s="91" t="s">
        <v>26</v>
      </c>
      <c r="G30" s="87" t="s">
        <v>3</v>
      </c>
      <c r="H30" s="69"/>
      <c r="I30" s="89">
        <f>AVERAGE(I28:I29)</f>
        <v>0</v>
      </c>
      <c r="J30" s="8"/>
      <c r="K30" s="3"/>
    </row>
    <row r="31" spans="1:11" ht="13.5" thickBot="1">
      <c r="A31" s="109"/>
      <c r="B31" s="4"/>
      <c r="C31" s="3"/>
      <c r="D31" s="3"/>
      <c r="E31" s="92" t="s">
        <v>27</v>
      </c>
      <c r="F31" s="92" t="s">
        <v>25</v>
      </c>
      <c r="G31" s="3"/>
      <c r="H31" s="3"/>
      <c r="I31" s="3"/>
      <c r="J31" s="8"/>
      <c r="K31" s="3"/>
    </row>
    <row r="32" spans="1:11" ht="13.5" thickBot="1">
      <c r="A32" s="109"/>
      <c r="B32" s="11"/>
      <c r="C32" s="12"/>
      <c r="D32" s="12"/>
      <c r="E32" s="12"/>
      <c r="F32" s="12"/>
      <c r="G32" s="12"/>
      <c r="H32" s="12"/>
      <c r="I32" s="3"/>
      <c r="J32" s="8"/>
      <c r="K32" s="3"/>
    </row>
    <row r="33" spans="1:11" ht="19.5">
      <c r="A33" s="141" t="s">
        <v>41</v>
      </c>
      <c r="B33" s="142"/>
      <c r="C33" s="142"/>
      <c r="D33" s="142"/>
      <c r="E33" s="142"/>
      <c r="F33" s="121"/>
      <c r="G33" s="119"/>
      <c r="H33" s="120"/>
      <c r="I33" s="9"/>
      <c r="J33" s="8"/>
      <c r="K33" s="3"/>
    </row>
    <row r="34" spans="1:11" ht="13.5" thickBot="1">
      <c r="A34" s="100" t="s">
        <v>49</v>
      </c>
      <c r="B34" s="57"/>
      <c r="C34" s="57"/>
      <c r="D34" s="57"/>
      <c r="E34" s="57"/>
      <c r="F34" s="122"/>
      <c r="G34" s="123"/>
      <c r="H34" s="124"/>
      <c r="I34" s="9"/>
      <c r="J34" s="8"/>
      <c r="K34" s="3"/>
    </row>
    <row r="35" spans="1:12" ht="12.75">
      <c r="A35" s="47" t="s">
        <v>34</v>
      </c>
      <c r="B35" s="48" t="s">
        <v>14</v>
      </c>
      <c r="C35" s="48" t="s">
        <v>14</v>
      </c>
      <c r="D35" s="48" t="s">
        <v>6</v>
      </c>
      <c r="E35" s="48" t="s">
        <v>7</v>
      </c>
      <c r="F35" s="49" t="s">
        <v>29</v>
      </c>
      <c r="G35" s="49" t="s">
        <v>1</v>
      </c>
      <c r="H35" s="49" t="s">
        <v>33</v>
      </c>
      <c r="I35" s="49" t="s">
        <v>22</v>
      </c>
      <c r="J35" s="49" t="s">
        <v>32</v>
      </c>
      <c r="L35" s="3"/>
    </row>
    <row r="36" spans="1:12" ht="13.5" thickBot="1">
      <c r="A36" s="50"/>
      <c r="B36" s="60" t="s">
        <v>15</v>
      </c>
      <c r="C36" s="60" t="s">
        <v>16</v>
      </c>
      <c r="D36" s="59" t="s">
        <v>18</v>
      </c>
      <c r="E36" s="59" t="s">
        <v>19</v>
      </c>
      <c r="F36" s="59" t="s">
        <v>20</v>
      </c>
      <c r="G36" s="58" t="s">
        <v>13</v>
      </c>
      <c r="H36" s="58" t="s">
        <v>21</v>
      </c>
      <c r="I36" s="58" t="s">
        <v>23</v>
      </c>
      <c r="J36" s="58" t="s">
        <v>44</v>
      </c>
      <c r="L36" s="3"/>
    </row>
    <row r="37" spans="1:12" ht="12.75">
      <c r="A37" s="127"/>
      <c r="B37" s="78">
        <v>5</v>
      </c>
      <c r="C37" s="78">
        <v>4</v>
      </c>
      <c r="D37" s="133"/>
      <c r="E37" s="131"/>
      <c r="F37" s="51">
        <f>D37-E37</f>
        <v>0</v>
      </c>
      <c r="G37" s="80">
        <f>H21</f>
        <v>0</v>
      </c>
      <c r="H37" s="61">
        <f>F37-G37</f>
        <v>0</v>
      </c>
      <c r="I37" s="64">
        <f>B37/300</f>
        <v>0.016666666666666666</v>
      </c>
      <c r="J37" s="116">
        <f>H37/I37</f>
        <v>0</v>
      </c>
      <c r="L37" s="3"/>
    </row>
    <row r="38" spans="1:12" ht="12.75">
      <c r="A38" s="127"/>
      <c r="B38" s="77">
        <v>10</v>
      </c>
      <c r="C38" s="77">
        <v>4</v>
      </c>
      <c r="D38" s="133"/>
      <c r="E38" s="131"/>
      <c r="F38" s="51">
        <f>D38-E38</f>
        <v>0</v>
      </c>
      <c r="G38" s="80">
        <f>H21</f>
        <v>0</v>
      </c>
      <c r="H38" s="62">
        <f>F38-G38</f>
        <v>0</v>
      </c>
      <c r="I38" s="64">
        <f>B38/300</f>
        <v>0.03333333333333333</v>
      </c>
      <c r="J38" s="116">
        <f>H38/I38</f>
        <v>0</v>
      </c>
      <c r="L38" s="3"/>
    </row>
    <row r="39" spans="1:12" ht="12.75">
      <c r="A39" s="128"/>
      <c r="B39" s="77">
        <v>15</v>
      </c>
      <c r="C39" s="77">
        <v>4</v>
      </c>
      <c r="D39" s="134"/>
      <c r="E39" s="135"/>
      <c r="F39" s="51">
        <f>D39-E39</f>
        <v>0</v>
      </c>
      <c r="G39" s="80">
        <f>H21</f>
        <v>0</v>
      </c>
      <c r="H39" s="62">
        <f>F39-G39</f>
        <v>0</v>
      </c>
      <c r="I39" s="64">
        <f>B39/300</f>
        <v>0.05</v>
      </c>
      <c r="J39" s="116">
        <f>H39/I39</f>
        <v>0</v>
      </c>
      <c r="L39" s="3"/>
    </row>
    <row r="40" spans="1:12" ht="13.5" thickBot="1">
      <c r="A40" s="129"/>
      <c r="B40" s="79">
        <v>20</v>
      </c>
      <c r="C40" s="79">
        <v>4</v>
      </c>
      <c r="D40" s="136"/>
      <c r="E40" s="132"/>
      <c r="F40" s="66">
        <f>D40-E40</f>
        <v>0</v>
      </c>
      <c r="G40" s="81">
        <f>H21</f>
        <v>0</v>
      </c>
      <c r="H40" s="63">
        <f>F40-G40</f>
        <v>0</v>
      </c>
      <c r="I40" s="65">
        <f>B40/300</f>
        <v>0.06666666666666667</v>
      </c>
      <c r="J40" s="117">
        <f>H40/I40</f>
        <v>0</v>
      </c>
      <c r="L40" s="3"/>
    </row>
    <row r="41" spans="1:11" ht="15" thickBot="1">
      <c r="A41" s="9"/>
      <c r="B41" s="4"/>
      <c r="C41" s="3"/>
      <c r="D41" s="3"/>
      <c r="E41" s="91" t="s">
        <v>26</v>
      </c>
      <c r="F41" s="91" t="s">
        <v>26</v>
      </c>
      <c r="G41" s="3"/>
      <c r="H41" s="86" t="s">
        <v>24</v>
      </c>
      <c r="I41" s="67"/>
      <c r="J41" s="89">
        <f>AVERAGE(J37:J40)</f>
        <v>0</v>
      </c>
      <c r="K41" s="3"/>
    </row>
    <row r="42" spans="1:10" s="3" customFormat="1" ht="13.5" thickBot="1">
      <c r="A42" s="106"/>
      <c r="B42" s="12"/>
      <c r="C42" s="12"/>
      <c r="D42" s="12"/>
      <c r="E42" s="92" t="s">
        <v>27</v>
      </c>
      <c r="F42" s="92" t="s">
        <v>25</v>
      </c>
      <c r="G42" s="12"/>
      <c r="H42" s="12"/>
      <c r="I42" s="12"/>
      <c r="J42" s="110"/>
    </row>
    <row r="43" ht="12.75">
      <c r="K43" s="3"/>
    </row>
    <row r="44" ht="12.75">
      <c r="K44" s="3"/>
    </row>
    <row r="45" ht="12.75">
      <c r="K45" s="3"/>
    </row>
  </sheetData>
  <sheetProtection/>
  <mergeCells count="11">
    <mergeCell ref="F5:I10"/>
    <mergeCell ref="A13:E13"/>
    <mergeCell ref="A24:D24"/>
    <mergeCell ref="F13:H14"/>
    <mergeCell ref="A6:D6"/>
    <mergeCell ref="B11:C11"/>
    <mergeCell ref="F24:H25"/>
    <mergeCell ref="A4:D5"/>
    <mergeCell ref="A33:E33"/>
    <mergeCell ref="A14:B14"/>
    <mergeCell ref="A7:D7"/>
  </mergeCells>
  <printOptions/>
  <pageMargins left="0.51" right="0.18" top="0.51" bottom="0.5" header="0.5" footer="0.5"/>
  <pageSetup horizontalDpi="600" verticalDpi="600" orientation="landscape" scale="92" r:id="rId2"/>
  <ignoredErrors>
    <ignoredError sqref="G38 G37 G39:G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InterLab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Jodie</cp:lastModifiedBy>
  <cp:lastPrinted>2007-03-07T20:59:04Z</cp:lastPrinted>
  <dcterms:created xsi:type="dcterms:W3CDTF">2004-06-24T18:23:03Z</dcterms:created>
  <dcterms:modified xsi:type="dcterms:W3CDTF">2007-03-08T16:38:07Z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